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jpg" ContentType="image/jpe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showInkAnnotation="0" autoCompressPictures="0"/>
  <bookViews>
    <workbookView xWindow="240" yWindow="240" windowWidth="25360" windowHeight="13660" tabRatio="500"/>
  </bookViews>
  <sheets>
    <sheet name="Лист1" sheetId="1" r:id="rId1"/>
  </sheets>
  <calcPr calcId="140001" refMode="R1C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7" i="1"/>
  <c r="F6" i="1"/>
  <c r="F5" i="1"/>
  <c r="G5" i="1"/>
  <c r="G8" i="1"/>
  <c r="G6" i="1"/>
  <c r="G7" i="1"/>
  <c r="F16" i="1"/>
  <c r="F17" i="1"/>
  <c r="G16" i="1"/>
  <c r="G17" i="1"/>
  <c r="G18" i="1"/>
  <c r="F11" i="1"/>
  <c r="F12" i="1"/>
  <c r="F13" i="1"/>
  <c r="F14" i="1"/>
  <c r="F21" i="1"/>
  <c r="F22" i="1"/>
  <c r="F23" i="1"/>
  <c r="F24" i="1"/>
  <c r="F25" i="1"/>
  <c r="G11" i="1"/>
  <c r="G12" i="1"/>
  <c r="F9" i="1"/>
  <c r="F19" i="1"/>
  <c r="G9" i="1"/>
  <c r="F26" i="1"/>
  <c r="G13" i="1"/>
  <c r="G14" i="1"/>
  <c r="F18" i="1"/>
  <c r="F27" i="1"/>
  <c r="F28" i="1"/>
</calcChain>
</file>

<file path=xl/sharedStrings.xml><?xml version="1.0" encoding="utf-8"?>
<sst xmlns="http://schemas.openxmlformats.org/spreadsheetml/2006/main" count="37" uniqueCount="31">
  <si>
    <t>Наименование</t>
  </si>
  <si>
    <t>Порция</t>
  </si>
  <si>
    <t>Цена</t>
  </si>
  <si>
    <t>Кол-во</t>
  </si>
  <si>
    <t>Ст-ть</t>
  </si>
  <si>
    <t>Выход (г/мл)</t>
  </si>
  <si>
    <t>Блинчики домашние с ветчиной, грибами и сыром</t>
  </si>
  <si>
    <t>Блинчики домашние с мясом</t>
  </si>
  <si>
    <t xml:space="preserve"> </t>
  </si>
  <si>
    <t>Итого закуски:</t>
  </si>
  <si>
    <t>На 1-го гостя:</t>
  </si>
  <si>
    <t>`</t>
  </si>
  <si>
    <t>Чай/кофе</t>
  </si>
  <si>
    <t>Кофе "Американо", "Эспрессо", сливки, молоко, сахар</t>
  </si>
  <si>
    <t>Чай в ассортименте, сахар, лимон</t>
  </si>
  <si>
    <t>Итого напитки:</t>
  </si>
  <si>
    <t>Напитки</t>
  </si>
  <si>
    <t>Обслуживание и дополнительные расходы</t>
  </si>
  <si>
    <t>Менеджер - администратор</t>
  </si>
  <si>
    <t>Официант</t>
  </si>
  <si>
    <t>Повар</t>
  </si>
  <si>
    <t xml:space="preserve">Логистика </t>
  </si>
  <si>
    <t>Итого дополнительные расходы:</t>
  </si>
  <si>
    <t>Общая стоимость мероприятия:</t>
  </si>
  <si>
    <t xml:space="preserve">Итого </t>
  </si>
  <si>
    <t>Сбитень</t>
  </si>
  <si>
    <t>На 100 гостей</t>
  </si>
  <si>
    <t>Масленица базовое меню</t>
  </si>
  <si>
    <t>SHIKO</t>
  </si>
  <si>
    <t>Посуда крафт, сервировка, текстиль, мебель, оборудование</t>
  </si>
  <si>
    <t>Блинчики домашние ажурные с малиновым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</si>
</sst>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0\ &quot;г&quot;"/>
    <numFmt numFmtId="165" formatCode="0.00\ &quot;р.&quot;"/>
    <numFmt numFmtId="166" formatCode="0\ &quot;мл&quot;"/>
  </numFmts>
  <fonts count="10" x14ac:knownFonts="1"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color rgb="FFFF0000"/>
      <name val="Calibri"/>
      <family val="2"/>
      <scheme val="minor"/>
    </font>
    <font>
      <sz val="9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4" fillId="0" borderId="2" xfId="0" applyFont="1" applyBorder="1"/>
    <xf numFmtId="0" fontId="4" fillId="0" borderId="3" xfId="0" applyFont="1" applyBorder="1" applyAlignment="1">
      <alignment vertical="top" wrapText="1"/>
    </xf>
    <xf numFmtId="164" fontId="4" fillId="0" borderId="4" xfId="0" applyNumberFormat="1" applyFont="1" applyBorder="1" applyAlignment="1">
      <alignment horizontal="left" vertical="top" wrapText="1"/>
    </xf>
    <xf numFmtId="0" fontId="4" fillId="0" borderId="4" xfId="0" applyFont="1" applyBorder="1" applyAlignment="1">
      <alignment horizontal="right" vertical="top" wrapText="1"/>
    </xf>
    <xf numFmtId="164" fontId="5" fillId="0" borderId="4" xfId="0" applyNumberFormat="1" applyFont="1" applyBorder="1" applyAlignment="1">
      <alignment horizontal="right" vertical="top" wrapText="1"/>
    </xf>
    <xf numFmtId="0" fontId="4" fillId="0" borderId="4" xfId="0" applyFont="1" applyBorder="1" applyAlignment="1">
      <alignment vertical="top" wrapText="1"/>
    </xf>
    <xf numFmtId="0" fontId="1" fillId="0" borderId="0" xfId="0" applyFont="1"/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 wrapText="1"/>
    </xf>
    <xf numFmtId="165" fontId="2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165" fontId="1" fillId="0" borderId="1" xfId="0" applyNumberFormat="1" applyFont="1" applyBorder="1" applyAlignment="1">
      <alignment vertical="top"/>
    </xf>
    <xf numFmtId="166" fontId="1" fillId="0" borderId="1" xfId="0" applyNumberFormat="1" applyFont="1" applyBorder="1" applyAlignment="1">
      <alignment horizontal="left" vertical="top" wrapText="1"/>
    </xf>
    <xf numFmtId="166" fontId="2" fillId="0" borderId="1" xfId="0" applyNumberFormat="1" applyFont="1" applyBorder="1" applyAlignment="1">
      <alignment horizontal="right" vertical="top" wrapText="1"/>
    </xf>
    <xf numFmtId="166" fontId="2" fillId="0" borderId="1" xfId="0" applyNumberFormat="1" applyFont="1" applyBorder="1" applyAlignment="1">
      <alignment vertical="top" wrapText="1"/>
    </xf>
    <xf numFmtId="166" fontId="4" fillId="0" borderId="3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164" fontId="2" fillId="3" borderId="1" xfId="0" applyNumberFormat="1" applyFont="1" applyFill="1" applyBorder="1" applyAlignment="1">
      <alignment horizontal="right" vertical="top" wrapText="1"/>
    </xf>
    <xf numFmtId="166" fontId="2" fillId="3" borderId="1" xfId="0" applyNumberFormat="1" applyFont="1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9" fillId="0" borderId="0" xfId="0" applyFont="1"/>
    <xf numFmtId="0" fontId="4" fillId="0" borderId="1" xfId="0" applyFont="1" applyBorder="1"/>
    <xf numFmtId="44" fontId="4" fillId="0" borderId="4" xfId="0" applyNumberFormat="1" applyFont="1" applyBorder="1" applyAlignment="1">
      <alignment vertical="top"/>
    </xf>
    <xf numFmtId="44" fontId="5" fillId="0" borderId="4" xfId="0" applyNumberFormat="1" applyFont="1" applyBorder="1" applyAlignment="1">
      <alignment horizontal="right" vertical="top"/>
    </xf>
    <xf numFmtId="44" fontId="2" fillId="3" borderId="1" xfId="0" applyNumberFormat="1" applyFont="1" applyFill="1" applyBorder="1" applyAlignment="1">
      <alignment vertical="top"/>
    </xf>
    <xf numFmtId="44" fontId="2" fillId="0" borderId="1" xfId="0" applyNumberFormat="1" applyFont="1" applyBorder="1" applyAlignment="1">
      <alignment vertical="top"/>
    </xf>
    <xf numFmtId="44" fontId="2" fillId="0" borderId="1" xfId="0" applyNumberFormat="1" applyFont="1" applyBorder="1" applyAlignment="1">
      <alignment vertical="top" wrapText="1"/>
    </xf>
    <xf numFmtId="44" fontId="2" fillId="4" borderId="1" xfId="0" applyNumberFormat="1" applyFont="1" applyFill="1" applyBorder="1" applyAlignment="1">
      <alignment vertical="top"/>
    </xf>
    <xf numFmtId="44" fontId="2" fillId="2" borderId="1" xfId="0" applyNumberFormat="1" applyFont="1" applyFill="1" applyBorder="1" applyAlignment="1">
      <alignment vertical="top"/>
    </xf>
    <xf numFmtId="0" fontId="9" fillId="0" borderId="0" xfId="0" applyFont="1" applyAlignment="1">
      <alignment horizontal="right"/>
    </xf>
    <xf numFmtId="0" fontId="2" fillId="3" borderId="5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</cellXfs>
  <cellStyles count="19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Просмотренная гиперссылка" xfId="2" builtinId="9" hidden="1"/>
    <cellStyle name="Просмотренная гиперссылка" xfId="4" builtinId="9" hidden="1"/>
    <cellStyle name="Просмотренная гиперссылка" xfId="6" builtinId="9" hidden="1"/>
    <cellStyle name="Просмотренная гиперссылка" xfId="8" builtinId="9" hidden="1"/>
    <cellStyle name="Просмотренная гиперссылка" xfId="10" builtinId="9" hidden="1"/>
    <cellStyle name="Просмотренная гиперссылка" xfId="12" builtinId="9" hidden="1"/>
    <cellStyle name="Просмотренная гиперссылка" xfId="14" builtinId="9" hidden="1"/>
    <cellStyle name="Просмотренная гиперссылка" xfId="16" builtinId="9" hidden="1"/>
    <cellStyle name="Просмотренная гиперссылка" xfId="18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g"/><Relationship Id="rId3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71348</xdr:colOff>
      <xdr:row>4</xdr:row>
      <xdr:rowOff>78255</xdr:rowOff>
    </xdr:from>
    <xdr:to>
      <xdr:col>0</xdr:col>
      <xdr:colOff>1524410</xdr:colOff>
      <xdr:row>4</xdr:row>
      <xdr:rowOff>1175535</xdr:rowOff>
    </xdr:to>
    <xdr:pic>
      <xdr:nvPicPr>
        <xdr:cNvPr id="2" name="Рисунок 2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71348" y="599098"/>
          <a:ext cx="1453062" cy="1097280"/>
        </a:xfrm>
        <a:prstGeom prst="rect">
          <a:avLst/>
        </a:prstGeom>
      </xdr:spPr>
    </xdr:pic>
    <xdr:clientData/>
  </xdr:twoCellAnchor>
  <xdr:twoCellAnchor editAs="oneCell">
    <xdr:from>
      <xdr:col>0</xdr:col>
      <xdr:colOff>147436</xdr:colOff>
      <xdr:row>5</xdr:row>
      <xdr:rowOff>35076</xdr:rowOff>
    </xdr:from>
    <xdr:to>
      <xdr:col>0</xdr:col>
      <xdr:colOff>1519036</xdr:colOff>
      <xdr:row>5</xdr:row>
      <xdr:rowOff>1188235</xdr:rowOff>
    </xdr:to>
    <xdr:pic>
      <xdr:nvPicPr>
        <xdr:cNvPr id="3" name="Рисунок 3">
          <a:extLst>
            <a:ext uri="{FF2B5EF4-FFF2-40B4-BE49-F238E27FC236}">
              <a16:creationId xmlns=""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47436" y="1775975"/>
          <a:ext cx="1371600" cy="1153159"/>
        </a:xfrm>
        <a:prstGeom prst="rect">
          <a:avLst/>
        </a:prstGeom>
      </xdr:spPr>
    </xdr:pic>
    <xdr:clientData/>
  </xdr:twoCellAnchor>
  <xdr:twoCellAnchor editAs="oneCell">
    <xdr:from>
      <xdr:col>0</xdr:col>
      <xdr:colOff>69179</xdr:colOff>
      <xdr:row>6</xdr:row>
      <xdr:rowOff>54910</xdr:rowOff>
    </xdr:from>
    <xdr:to>
      <xdr:col>0</xdr:col>
      <xdr:colOff>1501739</xdr:colOff>
      <xdr:row>6</xdr:row>
      <xdr:rowOff>1182670</xdr:rowOff>
    </xdr:to>
    <xdr:pic>
      <xdr:nvPicPr>
        <xdr:cNvPr id="4" name="Рисунок 9">
          <a:extLst>
            <a:ext uri="{FF2B5EF4-FFF2-40B4-BE49-F238E27FC236}">
              <a16:creationId xmlns=""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69179" y="3015865"/>
          <a:ext cx="1432560" cy="1127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28"/>
  <sheetViews>
    <sheetView tabSelected="1" topLeftCell="A9" workbookViewId="0">
      <selection activeCell="F9" sqref="F9"/>
    </sheetView>
  </sheetViews>
  <sheetFormatPr baseColWidth="10" defaultRowHeight="12" x14ac:dyDescent="0"/>
  <cols>
    <col min="1" max="1" width="21" style="13" customWidth="1"/>
    <col min="2" max="2" width="30" style="32" customWidth="1"/>
    <col min="3" max="3" width="8.1640625" style="13" customWidth="1"/>
    <col min="4" max="4" width="10.83203125" style="13"/>
    <col min="5" max="5" width="6" style="13" customWidth="1"/>
    <col min="6" max="6" width="10" style="13" customWidth="1"/>
    <col min="7" max="7" width="9.83203125" style="13" customWidth="1"/>
    <col min="8" max="16384" width="10.83203125" style="13"/>
  </cols>
  <sheetData>
    <row r="1" spans="1:7" ht="14">
      <c r="A1" s="33" t="s">
        <v>27</v>
      </c>
      <c r="G1" s="42" t="s">
        <v>28</v>
      </c>
    </row>
    <row r="2" spans="1:7" ht="14">
      <c r="A2" s="33"/>
      <c r="G2" s="42"/>
    </row>
    <row r="3" spans="1:7" ht="24">
      <c r="A3" s="1"/>
      <c r="B3" s="4" t="s">
        <v>0</v>
      </c>
      <c r="C3" s="28" t="s">
        <v>1</v>
      </c>
      <c r="D3" s="28" t="s">
        <v>2</v>
      </c>
      <c r="E3" s="4" t="s">
        <v>3</v>
      </c>
      <c r="F3" s="5" t="s">
        <v>4</v>
      </c>
      <c r="G3" s="6" t="s">
        <v>5</v>
      </c>
    </row>
    <row r="4" spans="1:7">
      <c r="A4" s="1"/>
      <c r="B4" s="30" t="s">
        <v>26</v>
      </c>
      <c r="C4" s="1"/>
      <c r="D4" s="1"/>
      <c r="E4" s="1"/>
      <c r="F4" s="1"/>
      <c r="G4" s="1"/>
    </row>
    <row r="5" spans="1:7" ht="96" customHeight="1">
      <c r="A5" s="34"/>
      <c r="B5" s="8" t="s">
        <v>30</v>
      </c>
      <c r="C5" s="9">
        <v>50</v>
      </c>
      <c r="D5" s="35">
        <v>80</v>
      </c>
      <c r="E5" s="10">
        <v>100</v>
      </c>
      <c r="F5" s="36">
        <f>D5*E5</f>
        <v>8000</v>
      </c>
      <c r="G5" s="11">
        <f>C5*E5</f>
        <v>5000</v>
      </c>
    </row>
    <row r="6" spans="1:7" ht="96" customHeight="1">
      <c r="A6" s="7"/>
      <c r="B6" s="12" t="s">
        <v>6</v>
      </c>
      <c r="C6" s="9">
        <v>120</v>
      </c>
      <c r="D6" s="35">
        <v>295</v>
      </c>
      <c r="E6" s="12">
        <v>50</v>
      </c>
      <c r="F6" s="36">
        <f>D6*E6</f>
        <v>14750</v>
      </c>
      <c r="G6" s="11">
        <f>C6*E6</f>
        <v>6000</v>
      </c>
    </row>
    <row r="7" spans="1:7" ht="96" customHeight="1">
      <c r="A7" s="1"/>
      <c r="B7" s="14" t="s">
        <v>7</v>
      </c>
      <c r="C7" s="9">
        <v>120</v>
      </c>
      <c r="D7" s="35">
        <v>315</v>
      </c>
      <c r="E7" s="12">
        <v>50</v>
      </c>
      <c r="F7" s="36">
        <f>D7*E7</f>
        <v>15750</v>
      </c>
      <c r="G7" s="11">
        <f>C7*E7</f>
        <v>6000</v>
      </c>
    </row>
    <row r="8" spans="1:7">
      <c r="A8" s="1"/>
      <c r="B8" s="31"/>
      <c r="C8" s="15" t="s">
        <v>8</v>
      </c>
      <c r="D8" s="45" t="s">
        <v>9</v>
      </c>
      <c r="E8" s="46"/>
      <c r="F8" s="36">
        <f>SUM(F5:F7)</f>
        <v>38500</v>
      </c>
      <c r="G8" s="16">
        <f>SUM(G5:G7)</f>
        <v>17000</v>
      </c>
    </row>
    <row r="9" spans="1:7">
      <c r="A9" s="1"/>
      <c r="B9" s="31"/>
      <c r="C9" s="15"/>
      <c r="D9" s="43" t="s">
        <v>10</v>
      </c>
      <c r="E9" s="44"/>
      <c r="F9" s="37">
        <f>F8/100</f>
        <v>385</v>
      </c>
      <c r="G9" s="25">
        <f>G8/100</f>
        <v>170</v>
      </c>
    </row>
    <row r="10" spans="1:7">
      <c r="A10" s="1" t="s">
        <v>11</v>
      </c>
      <c r="B10" s="29" t="s">
        <v>12</v>
      </c>
      <c r="C10" s="18"/>
      <c r="D10" s="19"/>
      <c r="E10" s="1"/>
      <c r="F10" s="38"/>
      <c r="G10" s="3"/>
    </row>
    <row r="11" spans="1:7" ht="24">
      <c r="A11" s="1"/>
      <c r="B11" s="18" t="s">
        <v>13</v>
      </c>
      <c r="C11" s="20">
        <v>120</v>
      </c>
      <c r="D11" s="35">
        <v>160</v>
      </c>
      <c r="E11" s="18">
        <v>50</v>
      </c>
      <c r="F11" s="39">
        <f>D11*E11</f>
        <v>8000</v>
      </c>
      <c r="G11" s="21">
        <f t="shared" ref="G11:G12" si="0">C11*E11</f>
        <v>6000</v>
      </c>
    </row>
    <row r="12" spans="1:7">
      <c r="A12" s="1"/>
      <c r="B12" s="18" t="s">
        <v>14</v>
      </c>
      <c r="C12" s="20">
        <v>200</v>
      </c>
      <c r="D12" s="35">
        <v>50</v>
      </c>
      <c r="E12" s="18">
        <v>100</v>
      </c>
      <c r="F12" s="39">
        <f>D12*E12</f>
        <v>5000</v>
      </c>
      <c r="G12" s="21">
        <f t="shared" si="0"/>
        <v>20000</v>
      </c>
    </row>
    <row r="13" spans="1:7">
      <c r="A13" s="1"/>
      <c r="B13" s="31"/>
      <c r="C13" s="28" t="s">
        <v>8</v>
      </c>
      <c r="D13" s="49" t="s">
        <v>15</v>
      </c>
      <c r="E13" s="49"/>
      <c r="F13" s="39">
        <f>SUM(F11:F12)</f>
        <v>13000</v>
      </c>
      <c r="G13" s="22">
        <f>SUM(G11:G12)</f>
        <v>26000</v>
      </c>
    </row>
    <row r="14" spans="1:7">
      <c r="A14" s="1"/>
      <c r="B14" s="31"/>
      <c r="C14" s="28"/>
      <c r="D14" s="47" t="s">
        <v>10</v>
      </c>
      <c r="E14" s="47"/>
      <c r="F14" s="40">
        <f>F13/100</f>
        <v>130</v>
      </c>
      <c r="G14" s="26">
        <f>G13/100</f>
        <v>260</v>
      </c>
    </row>
    <row r="15" spans="1:7">
      <c r="A15" s="1"/>
      <c r="B15" s="29" t="s">
        <v>16</v>
      </c>
      <c r="C15" s="28"/>
      <c r="D15" s="29"/>
      <c r="E15" s="29"/>
      <c r="F15" s="41"/>
    </row>
    <row r="16" spans="1:7">
      <c r="A16" s="1"/>
      <c r="B16" s="27" t="s">
        <v>25</v>
      </c>
      <c r="C16" s="23">
        <v>200</v>
      </c>
      <c r="D16" s="35">
        <v>280</v>
      </c>
      <c r="E16" s="8">
        <v>60</v>
      </c>
      <c r="F16" s="39">
        <f>D16*E16</f>
        <v>16800</v>
      </c>
      <c r="G16" s="21">
        <f t="shared" ref="G16" si="1">C16*E16</f>
        <v>12000</v>
      </c>
    </row>
    <row r="17" spans="1:7">
      <c r="A17" s="1"/>
      <c r="B17" s="31"/>
      <c r="C17" s="28" t="s">
        <v>8</v>
      </c>
      <c r="D17" s="49" t="s">
        <v>15</v>
      </c>
      <c r="E17" s="49"/>
      <c r="F17" s="39">
        <f>SUM(F15:F16)</f>
        <v>16800</v>
      </c>
      <c r="G17" s="22">
        <f>SUM(G15:G16)</f>
        <v>12000</v>
      </c>
    </row>
    <row r="18" spans="1:7">
      <c r="A18" s="1"/>
      <c r="B18" s="31"/>
      <c r="C18" s="28"/>
      <c r="D18" s="47" t="s">
        <v>10</v>
      </c>
      <c r="E18" s="47"/>
      <c r="F18" s="40">
        <f>F17/100</f>
        <v>168</v>
      </c>
      <c r="G18" s="26">
        <f>G17/100</f>
        <v>120</v>
      </c>
    </row>
    <row r="19" spans="1:7">
      <c r="A19" s="1"/>
      <c r="B19" s="18"/>
      <c r="C19" s="18"/>
      <c r="D19" s="48" t="s">
        <v>24</v>
      </c>
      <c r="E19" s="48"/>
      <c r="F19" s="38">
        <f>F17+F13+F8</f>
        <v>68300</v>
      </c>
      <c r="G19" s="22"/>
    </row>
    <row r="20" spans="1:7" ht="24">
      <c r="A20" s="28"/>
      <c r="B20" s="4" t="s">
        <v>17</v>
      </c>
      <c r="C20" s="28"/>
      <c r="D20" s="28"/>
      <c r="E20" s="28"/>
      <c r="F20" s="38"/>
      <c r="G20" s="3"/>
    </row>
    <row r="21" spans="1:7">
      <c r="A21" s="1"/>
      <c r="B21" s="18" t="s">
        <v>18</v>
      </c>
      <c r="C21" s="18"/>
      <c r="D21" s="35">
        <v>10000</v>
      </c>
      <c r="E21" s="18">
        <v>1</v>
      </c>
      <c r="F21" s="38">
        <f t="shared" ref="F21:F25" si="2">D21*E21</f>
        <v>10000</v>
      </c>
      <c r="G21" s="3"/>
    </row>
    <row r="22" spans="1:7">
      <c r="A22" s="1"/>
      <c r="B22" s="18" t="s">
        <v>19</v>
      </c>
      <c r="C22" s="18"/>
      <c r="D22" s="35">
        <v>9000</v>
      </c>
      <c r="E22" s="18">
        <v>2</v>
      </c>
      <c r="F22" s="38">
        <f t="shared" si="2"/>
        <v>18000</v>
      </c>
      <c r="G22" s="3"/>
    </row>
    <row r="23" spans="1:7">
      <c r="A23" s="1"/>
      <c r="B23" s="18" t="s">
        <v>20</v>
      </c>
      <c r="C23" s="18"/>
      <c r="D23" s="35">
        <v>9000</v>
      </c>
      <c r="E23" s="18">
        <v>1</v>
      </c>
      <c r="F23" s="38">
        <f t="shared" si="2"/>
        <v>9000</v>
      </c>
      <c r="G23" s="3"/>
    </row>
    <row r="24" spans="1:7">
      <c r="A24" s="1"/>
      <c r="B24" s="18" t="s">
        <v>21</v>
      </c>
      <c r="C24" s="18"/>
      <c r="D24" s="35">
        <v>8000</v>
      </c>
      <c r="E24" s="18">
        <v>1</v>
      </c>
      <c r="F24" s="38">
        <f t="shared" si="2"/>
        <v>8000</v>
      </c>
      <c r="G24" s="3"/>
    </row>
    <row r="25" spans="1:7" ht="24">
      <c r="A25" s="1"/>
      <c r="B25" s="18" t="s">
        <v>29</v>
      </c>
      <c r="C25" s="18"/>
      <c r="D25" s="35">
        <v>21700</v>
      </c>
      <c r="E25" s="18">
        <v>1</v>
      </c>
      <c r="F25" s="38">
        <f t="shared" si="2"/>
        <v>21700</v>
      </c>
      <c r="G25" s="3"/>
    </row>
    <row r="26" spans="1:7">
      <c r="A26" s="2"/>
      <c r="B26" s="24" t="s">
        <v>22</v>
      </c>
      <c r="C26" s="24"/>
      <c r="D26" s="17"/>
      <c r="E26" s="24"/>
      <c r="F26" s="38">
        <f>SUM(F21:F25)</f>
        <v>66700</v>
      </c>
      <c r="G26" s="1"/>
    </row>
    <row r="27" spans="1:7">
      <c r="A27" s="2"/>
      <c r="B27" s="24" t="s">
        <v>23</v>
      </c>
      <c r="C27" s="24"/>
      <c r="D27" s="17"/>
      <c r="E27" s="24"/>
      <c r="F27" s="38">
        <f>F26+F19</f>
        <v>135000</v>
      </c>
      <c r="G27" s="1"/>
    </row>
    <row r="28" spans="1:7">
      <c r="D28" s="47" t="s">
        <v>10</v>
      </c>
      <c r="E28" s="47"/>
      <c r="F28" s="40">
        <f>F27/100</f>
        <v>1350</v>
      </c>
    </row>
  </sheetData>
  <mergeCells count="8">
    <mergeCell ref="D9:E9"/>
    <mergeCell ref="D8:E8"/>
    <mergeCell ref="D28:E28"/>
    <mergeCell ref="D19:E19"/>
    <mergeCell ref="D13:E13"/>
    <mergeCell ref="D14:E14"/>
    <mergeCell ref="D17:E17"/>
    <mergeCell ref="D18:E18"/>
  </mergeCells>
  <pageMargins left="0.75" right="0.75" top="1" bottom="1" header="0.5" footer="0.5"/>
  <pageSetup paperSize="9" scale="84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 Air</dc:creator>
  <cp:lastModifiedBy>MacBook Air</cp:lastModifiedBy>
  <cp:lastPrinted>2026-02-11T14:26:57Z</cp:lastPrinted>
  <dcterms:created xsi:type="dcterms:W3CDTF">2026-02-04T06:30:37Z</dcterms:created>
  <dcterms:modified xsi:type="dcterms:W3CDTF">2026-02-11T15:21:02Z</dcterms:modified>
</cp:coreProperties>
</file>